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40940001MAC_87.502\"/>
    </mc:Choice>
  </mc:AlternateContent>
  <xr:revisionPtr revIDLastSave="0" documentId="8_{0598894C-CDA4-425A-B184-5A78158FBA2A}" xr6:coauthVersionLast="47" xr6:coauthVersionMax="47" xr10:uidLastSave="{00000000-0000-0000-0000-000000000000}"/>
  <bookViews>
    <workbookView xWindow="-120" yWindow="-120" windowWidth="20730" windowHeight="11040" xr2:uid="{16450F12-C238-4D9C-B91A-E5BFF04EA7A6}"/>
  </bookViews>
  <sheets>
    <sheet name="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  <externalReference r:id="rId8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DESPESAS'!$A$5:$G$24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0">CAPA!$A$1:$N$8</definedName>
    <definedName name="_xlnm.Print_Area" localSheetId="3">'COMPOSIÇÃO DAS DESPESAS'!$A$1:$G$24</definedName>
    <definedName name="_xlnm.Print_Area" localSheetId="2">'FLUXO DE CAIXA'!$A$1:$B$15</definedName>
    <definedName name="_xlnm.Print_Area" localSheetId="1">'ORDEM BANCÁRIA'!$A$1:$I$22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0">[2]RecProprios!$E$1:$E$65536</definedName>
    <definedName name="Despesas" localSheetId="3">[2]RecProprios!$E$1:$E$65536</definedName>
    <definedName name="Despesas" localSheetId="2">[2]RecProprios!$E$1:$E$65536</definedName>
    <definedName name="Despesas" localSheetId="1">[2]RecProprios!$E$1:$E$65536</definedName>
    <definedName name="Despesas">[3]RecProprios!$E$1:$E$65536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0">[2]Tabelas!$D$1:$D$3</definedName>
    <definedName name="Fonte" localSheetId="3">[2]Tabelas!$D$1:$D$3</definedName>
    <definedName name="Fonte" localSheetId="2">[2]Tabelas!$D$1:$D$3</definedName>
    <definedName name="Fonte" localSheetId="1">[2]Tabelas!$D$1:$D$3</definedName>
    <definedName name="Fonte">[3]Tabelas!$D$1:$D$3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0">[2]Tabelas!$F$1:$F$13</definedName>
    <definedName name="LeiAutorizadora" localSheetId="3">[2]Tabelas!$F$1:$F$13</definedName>
    <definedName name="LeiAutorizadora" localSheetId="2">[2]Tabelas!$F$1:$F$13</definedName>
    <definedName name="LeiAutorizadora" localSheetId="1">[2]Tabelas!$F$1:$F$13</definedName>
    <definedName name="LeiAutorizadora">[3]Tabelas!$F$1:$F$13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0">[2]Tabelas!$A$1:$A$6</definedName>
    <definedName name="NatDesp" localSheetId="3">[2]Tabelas!$A$1:$A$6</definedName>
    <definedName name="NatDesp" localSheetId="2">[2]Tabelas!$A$1:$A$6</definedName>
    <definedName name="NatDesp" localSheetId="1">[2]Tabelas!$A$1:$A$6</definedName>
    <definedName name="NatDesp">[3]Tabelas!$A$1:$A$6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[4]Plan1!$J$5:$K$1422</definedName>
    <definedName name="tbEspTit">[4]Plan1!$A$5:$B$7</definedName>
    <definedName name="tbTpReceita">[4]Plan1!$D$5:$E$10</definedName>
    <definedName name="_xlnm.Print_Titles" localSheetId="3">'COMPOSIÇÃO DAS DESPESAS'!$1:$5</definedName>
    <definedName name="UGE" localSheetId="0">[2]Tabelas!$E$1:$E$3</definedName>
    <definedName name="UGE" localSheetId="3">[2]Tabelas!$E$1:$E$3</definedName>
    <definedName name="UGE" localSheetId="2">[2]Tabelas!$E$1:$E$3</definedName>
    <definedName name="UGE" localSheetId="1">[2]Tabelas!$E$1:$E$3</definedName>
    <definedName name="UGE">[3]Tabelas!$E$1:$E$3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4" i="4" l="1"/>
  <c r="B11" i="3"/>
  <c r="B13" i="3" s="1"/>
  <c r="B15" i="3" s="1"/>
  <c r="B8" i="3"/>
</calcChain>
</file>

<file path=xl/sharedStrings.xml><?xml version="1.0" encoding="utf-8"?>
<sst xmlns="http://schemas.openxmlformats.org/spreadsheetml/2006/main" count="77" uniqueCount="30">
  <si>
    <t xml:space="preserve">  </t>
  </si>
  <si>
    <t>EMENDA N° 40940001</t>
  </si>
  <si>
    <t>SECRETARIA DE ESTADO DA SAÚDE DE SÃO PAULO</t>
  </si>
  <si>
    <t>RESOLUÇÃO SS Nº 69, DE 22 DE JUNHO DE 2023</t>
  </si>
  <si>
    <t>INCREMENTO MAC - SENADORA MARA GABRILLI - SUPERINTENDÊNCIA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</si>
  <si>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</si>
  <si>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</si>
  <si>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</si>
  <si>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</si>
  <si>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</si>
  <si>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</si>
  <si>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MATERIAL DE CONSUMO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</si>
  <si>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</si>
  <si>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</si>
  <si>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</si>
  <si>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</si>
  <si>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</si>
  <si>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</si>
  <si>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</si>
  <si>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</si>
  <si>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</si>
  <si>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ÓRTESES, PRÓTESES E MATERIAIS ESPECIAIS </t>
  </si>
  <si>
    <t xml:space="preserve">EUROPRO COMERCIAL LTDA                                      </t>
  </si>
  <si>
    <t xml:space="preserve">QUANTICA COM. IMP. EXP. LTDA-ME                             </t>
  </si>
  <si>
    <t xml:space="preserve">VINCULA INDUSTRIA, COM, IMP E EXPORTACAO DE IMPLANTES SA    </t>
  </si>
  <si>
    <t xml:space="preserve">MB OSTEOS COM E IMP DE MATERIAL MEDICO LTDA                 </t>
  </si>
  <si>
    <t xml:space="preserve">BIO 2 IMPORT. E COM. DE MAT.MÉDICOS HOSPITALARES LTDA       </t>
  </si>
  <si>
    <t xml:space="preserve">ORTHO SYSTEM COM IMP E EXP DE IMPLANTES ORTOPEDICOS LTDA    </t>
  </si>
  <si>
    <t xml:space="preserve">BONE SURGICAL EQUIPAMENTOS MEDICOS LTDA    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</si>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</sst>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(* #,##0.00_);_(* \(#,##0.00\);_(* &quot;-&quot;??_);_(@_)"/>
    <numFmt numFmtId="166" formatCode="dd/mm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0" fontId="12" fillId="0" borderId="3" xfId="3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/>
    </xf>
    <xf numFmtId="4" fontId="13" fillId="3" borderId="4" xfId="3" applyNumberFormat="1" applyFont="1" applyFill="1" applyBorder="1" applyAlignment="1">
      <alignment vertical="center"/>
    </xf>
    <xf numFmtId="0" fontId="14" fillId="0" borderId="0" xfId="3" applyFont="1" applyAlignment="1">
      <alignment vertical="center" wrapText="1"/>
    </xf>
    <xf numFmtId="4" fontId="14" fillId="0" borderId="0" xfId="3" applyNumberFormat="1" applyFont="1" applyAlignment="1">
      <alignment vertical="center"/>
    </xf>
    <xf numFmtId="4" fontId="1" fillId="0" borderId="0" xfId="4" applyNumberFormat="1"/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  <xf numFmtId="0" fontId="17" fillId="0" borderId="0" xfId="6" applyFont="1" applyAlignment="1">
      <alignment horizontal="center" vertical="center"/>
    </xf>
    <xf numFmtId="0" fontId="1" fillId="0" borderId="0" xfId="6" applyAlignment="1">
      <alignment vertical="center"/>
    </xf>
    <xf numFmtId="0" fontId="18" fillId="0" borderId="0" xfId="6" applyFont="1" applyAlignment="1">
      <alignment horizontal="center" vertical="center"/>
    </xf>
    <xf numFmtId="0" fontId="1" fillId="0" borderId="0" xfId="6"/>
    <xf numFmtId="0" fontId="19" fillId="0" borderId="0" xfId="6" applyFont="1" applyAlignment="1">
      <alignment vertical="center"/>
    </xf>
    <xf numFmtId="0" fontId="20" fillId="0" borderId="0" xfId="6" applyFont="1" applyAlignment="1">
      <alignment vertical="center" wrapText="1"/>
    </xf>
    <xf numFmtId="0" fontId="20" fillId="0" borderId="0" xfId="6" applyFont="1" applyAlignment="1">
      <alignment horizontal="center" vertical="center" wrapText="1"/>
    </xf>
    <xf numFmtId="165" fontId="21" fillId="0" borderId="0" xfId="6" applyNumberFormat="1" applyFont="1" applyAlignment="1">
      <alignment vertical="center"/>
    </xf>
    <xf numFmtId="0" fontId="22" fillId="0" borderId="0" xfId="6" applyFont="1" applyAlignment="1">
      <alignment vertical="center"/>
    </xf>
    <xf numFmtId="0" fontId="23" fillId="5" borderId="7" xfId="6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 wrapText="1"/>
    </xf>
    <xf numFmtId="0" fontId="25" fillId="0" borderId="0" xfId="6" applyFont="1" applyAlignment="1">
      <alignment horizontal="center"/>
    </xf>
    <xf numFmtId="0" fontId="26" fillId="0" borderId="7" xfId="7" quotePrefix="1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left" vertical="center" indent="1"/>
    </xf>
    <xf numFmtId="43" fontId="27" fillId="0" borderId="7" xfId="7" applyFont="1" applyFill="1" applyBorder="1" applyAlignment="1">
      <alignment horizontal="left" vertical="center"/>
    </xf>
    <xf numFmtId="4" fontId="27" fillId="0" borderId="7" xfId="6" applyNumberFormat="1" applyFont="1" applyBorder="1" applyAlignment="1">
      <alignment horizontal="center" vertical="center"/>
    </xf>
    <xf numFmtId="166" fontId="27" fillId="0" borderId="7" xfId="6" applyNumberFormat="1" applyFont="1" applyBorder="1" applyAlignment="1">
      <alignment horizontal="center" vertical="center"/>
    </xf>
    <xf numFmtId="0" fontId="28" fillId="5" borderId="8" xfId="6" applyFont="1" applyFill="1" applyBorder="1" applyAlignment="1">
      <alignment horizontal="left" vertical="center" indent="1"/>
    </xf>
    <xf numFmtId="0" fontId="28" fillId="5" borderId="9" xfId="6" applyFont="1" applyFill="1" applyBorder="1" applyAlignment="1">
      <alignment horizontal="left" vertical="center" indent="1"/>
    </xf>
    <xf numFmtId="0" fontId="28" fillId="5" borderId="10" xfId="6" applyFont="1" applyFill="1" applyBorder="1" applyAlignment="1">
      <alignment horizontal="left" vertical="center" indent="1"/>
    </xf>
    <xf numFmtId="165" fontId="28" fillId="5" borderId="11" xfId="6" applyNumberFormat="1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9" fillId="0" borderId="0" xfId="6" applyFont="1" applyAlignment="1">
      <alignment vertical="center"/>
    </xf>
    <xf numFmtId="0" fontId="1" fillId="0" borderId="0" xfId="6" applyAlignment="1">
      <alignment horizontal="center"/>
    </xf>
    <xf numFmtId="0" fontId="1" fillId="0" borderId="0" xfId="6" applyAlignment="1">
      <alignment horizontal="left" indent="1"/>
    </xf>
    <xf numFmtId="4" fontId="1" fillId="0" borderId="0" xfId="6" applyNumberFormat="1" applyAlignment="1">
      <alignment horizontal="right"/>
    </xf>
    <xf numFmtId="14" fontId="1" fillId="0" borderId="0" xfId="6" applyNumberFormat="1" applyAlignment="1">
      <alignment horizontal="left" indent="1"/>
    </xf>
  </cellXfs>
  <cellStyles count="8">
    <cellStyle name="Normal" xfId="0" builtinId="0"/>
    <cellStyle name="Normal 2" xfId="3" xr:uid="{C5DD9BC4-9AD4-40F2-ABB9-1B80CCA859D3}"/>
    <cellStyle name="Normal 2 2 2 2 12" xfId="5" xr:uid="{CCC5DE76-E281-4BBB-B45D-EAC77D3CDCBB}"/>
    <cellStyle name="Normal 3 2" xfId="1" xr:uid="{BE9CF5EB-CA01-47FD-84C2-010953C0F148}"/>
    <cellStyle name="Normal 3 2 2" xfId="6" xr:uid="{5C14C70F-C01D-4F50-AB31-39BCBDAB0E66}"/>
    <cellStyle name="Normal 4 2" xfId="4" xr:uid="{8213A38B-ADFD-4C03-83C4-84B909411AFB}"/>
    <cellStyle name="Normal 5" xfId="2" xr:uid="{23691FD4-0611-484B-BD2B-46D25D2E44A9}"/>
    <cellStyle name="Vírgula 2 2" xfId="7" xr:uid="{F38B3341-08BD-425B-AE33-6D764C3391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C5B1C1F-0AAD-48B0-903F-36512A8AFE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0</xdr:rowOff>
    </xdr:from>
    <xdr:to>
      <xdr:col>8</xdr:col>
      <xdr:colOff>600076</xdr:colOff>
      <xdr:row>4</xdr:row>
      <xdr:rowOff>13446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6C7782-8F2E-4171-9217-0D10848E9F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6" y="0"/>
          <a:ext cx="54673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</xdr:row>
      <xdr:rowOff>38100</xdr:rowOff>
    </xdr:from>
    <xdr:to>
      <xdr:col>9</xdr:col>
      <xdr:colOff>38100</xdr:colOff>
      <xdr:row>22</xdr:row>
      <xdr:rowOff>113030</xdr:rowOff>
    </xdr:to>
    <xdr:pic>
      <xdr:nvPicPr>
        <xdr:cNvPr id="3" name="Imagem 2" descr="Interface gráfica do usuário, Texto, Aplicativo, Email&#10;&#10;Descrição gerada automaticamente">
          <a:extLst>
            <a:ext uri="{FF2B5EF4-FFF2-40B4-BE49-F238E27FC236}">
              <a16:creationId xmlns:a16="http://schemas.microsoft.com/office/drawing/2014/main" id="{261E9B8F-AE10-433D-9A0E-C85346425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47725"/>
          <a:ext cx="5486400" cy="28276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152400</xdr:colOff>
      <xdr:row>15</xdr:row>
      <xdr:rowOff>142875</xdr:rowOff>
    </xdr:from>
    <xdr:to>
      <xdr:col>8</xdr:col>
      <xdr:colOff>447675</xdr:colOff>
      <xdr:row>18</xdr:row>
      <xdr:rowOff>95250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4254A30-D2D3-44F7-B136-5B1D10C67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2571750"/>
          <a:ext cx="2124075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  <xdr:twoCellAnchor editAs="oneCell">
    <xdr:from>
      <xdr:col>5</xdr:col>
      <xdr:colOff>123825</xdr:colOff>
      <xdr:row>19</xdr:row>
      <xdr:rowOff>57150</xdr:rowOff>
    </xdr:from>
    <xdr:to>
      <xdr:col>8</xdr:col>
      <xdr:colOff>447675</xdr:colOff>
      <xdr:row>22</xdr:row>
      <xdr:rowOff>9525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5D25511-2CE0-413A-9A05-7D3BAE41C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3133725"/>
          <a:ext cx="2152650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3995A6-BE65-496F-9472-5EB8EFD949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26A19A9-DE24-4222-A449-44B2C181FE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19824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02%20-PORT.590/4-%20Abril.26/87.502%20-PORT.590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502%20-PORT.590\4-%20Abril.26\87.502%20-PORT.590-%2004.26.xlsx" TargetMode="External"/><Relationship Id="rId1" Type="http://schemas.openxmlformats.org/officeDocument/2006/relationships/externalLinkPath" Target="/Controladoria/Projetos%20Controladoria/Subven&#231;&#245;es/SES/ativas/SES%20-%202026/3%20-%20PORTARIAS/87.502%20-PORT.590/4-%20Abril.26/87.502%20-PORT.590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TED"/>
      <sheetName val="CAPA"/>
      <sheetName val="ORDEM BANCÁRIA"/>
      <sheetName val="FLUXO DE CAIXA"/>
      <sheetName val="COMPOSIÇÃO DAS DESPES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B6E8C-6BBC-4FD7-BE32-540EFB537C3E}">
  <dimension ref="A1:N8"/>
  <sheetViews>
    <sheetView showGridLines="0" tabSelected="1" zoomScale="70" zoomScaleNormal="70" workbookViewId="0">
      <selection activeCell="T6" sqref="T6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855D6-AFFB-451B-A277-B8A17E1D8466}">
  <dimension ref="A1"/>
  <sheetViews>
    <sheetView showGridLines="0" zoomScaleNormal="100" workbookViewId="0">
      <selection activeCell="T6" sqref="T6"/>
    </sheetView>
  </sheetViews>
  <sheetFormatPr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F4F8A-6054-4C72-9EB8-8808C5C4C4F0}">
  <dimension ref="A1:G19"/>
  <sheetViews>
    <sheetView showGridLines="0" zoomScale="85" zoomScaleNormal="85" workbookViewId="0">
      <selection activeCell="T6" sqref="T6"/>
    </sheetView>
  </sheetViews>
  <sheetFormatPr defaultRowHeight="15" x14ac:dyDescent="0.25"/>
  <cols>
    <col min="1" max="1" width="61.7109375" style="26" customWidth="1"/>
    <col min="2" max="2" width="38.28515625" style="26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7" ht="52.15" customHeight="1" x14ac:dyDescent="0.25">
      <c r="A1" s="10"/>
      <c r="B1" s="10"/>
    </row>
    <row r="2" spans="1:7" ht="27" customHeight="1" x14ac:dyDescent="0.25">
      <c r="A2" s="12"/>
      <c r="B2" s="12"/>
    </row>
    <row r="3" spans="1:7" ht="37.9" customHeight="1" x14ac:dyDescent="0.25">
      <c r="A3" s="13" t="s">
        <v>6</v>
      </c>
      <c r="B3" s="13"/>
    </row>
    <row r="4" spans="1:7" ht="14.45" customHeight="1" x14ac:dyDescent="0.25">
      <c r="A4" s="14"/>
      <c r="B4" s="14"/>
    </row>
    <row r="5" spans="1:7" ht="14.45" customHeight="1" x14ac:dyDescent="0.25">
      <c r="A5" s="15" t="s">
        <v>7</v>
      </c>
      <c r="B5" s="16">
        <v>939413.08</v>
      </c>
    </row>
    <row r="6" spans="1:7" ht="27.6" customHeight="1" x14ac:dyDescent="0.25">
      <c r="A6" s="17" t="s">
        <v>8</v>
      </c>
      <c r="B6" s="18">
        <v>9655.49</v>
      </c>
    </row>
    <row r="7" spans="1:7" x14ac:dyDescent="0.25">
      <c r="A7" s="19"/>
      <c r="B7" s="20"/>
    </row>
    <row r="8" spans="1:7" x14ac:dyDescent="0.25">
      <c r="A8" s="21" t="s">
        <v>9</v>
      </c>
      <c r="B8" s="22">
        <f>SUM(B6:B6)</f>
        <v>9655.49</v>
      </c>
    </row>
    <row r="9" spans="1:7" x14ac:dyDescent="0.25">
      <c r="A9" s="19"/>
      <c r="B9" s="20"/>
    </row>
    <row r="10" spans="1:7" ht="27.6" customHeight="1" x14ac:dyDescent="0.25">
      <c r="A10" s="23" t="s">
        <v>10</v>
      </c>
      <c r="B10" s="24"/>
    </row>
    <row r="11" spans="1:7" ht="27.6" customHeight="1" x14ac:dyDescent="0.25">
      <c r="A11" s="17" t="s">
        <v>11</v>
      </c>
      <c r="B11" s="18">
        <f>'COMPOSIÇÃO DAS DESPESAS'!F24</f>
        <v>-115637.90000000002</v>
      </c>
      <c r="C11" s="25"/>
      <c r="D11" s="25"/>
    </row>
    <row r="12" spans="1:7" x14ac:dyDescent="0.25">
      <c r="A12" s="19"/>
      <c r="B12" s="20"/>
    </row>
    <row r="13" spans="1:7" ht="27.6" customHeight="1" x14ac:dyDescent="0.25">
      <c r="A13" s="21" t="s">
        <v>9</v>
      </c>
      <c r="B13" s="22">
        <f>SUM(B11:B12)</f>
        <v>-115637.90000000002</v>
      </c>
      <c r="C13" s="25"/>
    </row>
    <row r="14" spans="1:7" x14ac:dyDescent="0.25">
      <c r="B14" s="27"/>
    </row>
    <row r="15" spans="1:7" ht="27.6" customHeight="1" thickBot="1" x14ac:dyDescent="0.3">
      <c r="A15" s="28" t="s">
        <v>12</v>
      </c>
      <c r="B15" s="29">
        <f>B5+B8+B13</f>
        <v>833430.66999999993</v>
      </c>
      <c r="F15" s="30"/>
      <c r="G15" s="30"/>
    </row>
    <row r="19" spans="1:2" x14ac:dyDescent="0.25">
      <c r="A19" s="31"/>
      <c r="B19" s="27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22926-710D-4B83-9946-F9D1524A1A18}">
  <dimension ref="A1:G24"/>
  <sheetViews>
    <sheetView showGridLines="0" zoomScaleNormal="100" workbookViewId="0">
      <selection activeCell="T6" sqref="T6"/>
    </sheetView>
  </sheetViews>
  <sheetFormatPr defaultRowHeight="15" x14ac:dyDescent="0.25"/>
  <cols>
    <col min="1" max="1" width="6.140625" style="57" customWidth="1"/>
    <col min="2" max="2" width="13.42578125" style="57" customWidth="1"/>
    <col min="3" max="3" width="44" style="58" customWidth="1"/>
    <col min="4" max="4" width="25" style="58" customWidth="1"/>
    <col min="5" max="5" width="60.140625" style="58" customWidth="1"/>
    <col min="6" max="6" width="16.140625" style="59" bestFit="1" customWidth="1"/>
    <col min="7" max="7" width="14.85546875" style="60" customWidth="1"/>
    <col min="8" max="16384" width="9.140625" style="35"/>
  </cols>
  <sheetData>
    <row r="1" spans="1:7" s="33" customFormat="1" ht="53.25" customHeight="1" x14ac:dyDescent="0.25">
      <c r="A1" s="32"/>
      <c r="B1" s="32"/>
      <c r="C1" s="32"/>
      <c r="D1" s="32"/>
      <c r="E1" s="32"/>
      <c r="F1" s="32"/>
      <c r="G1" s="32"/>
    </row>
    <row r="2" spans="1:7" ht="12" customHeight="1" x14ac:dyDescent="0.25">
      <c r="A2" s="34" t="s">
        <v>13</v>
      </c>
      <c r="B2" s="34"/>
      <c r="C2" s="34"/>
      <c r="D2" s="34"/>
      <c r="E2" s="34"/>
      <c r="F2" s="34"/>
      <c r="G2" s="34"/>
    </row>
    <row r="3" spans="1:7" s="36" customFormat="1" ht="20.100000000000001" customHeight="1" x14ac:dyDescent="0.25">
      <c r="A3" s="34"/>
      <c r="B3" s="34"/>
      <c r="C3" s="34"/>
      <c r="D3" s="34"/>
      <c r="E3" s="34"/>
      <c r="F3" s="34"/>
      <c r="G3" s="34"/>
    </row>
    <row r="4" spans="1:7" s="40" customFormat="1" ht="13.5" customHeight="1" x14ac:dyDescent="0.25">
      <c r="A4" s="37"/>
      <c r="B4" s="38"/>
      <c r="C4" s="37"/>
      <c r="D4" s="37"/>
      <c r="E4" s="37"/>
      <c r="F4" s="39"/>
      <c r="G4" s="37"/>
    </row>
    <row r="5" spans="1:7" s="44" customFormat="1" ht="27" customHeight="1" x14ac:dyDescent="0.2">
      <c r="A5" s="41" t="s">
        <v>14</v>
      </c>
      <c r="B5" s="41" t="s">
        <v>15</v>
      </c>
      <c r="C5" s="41" t="s">
        <v>16</v>
      </c>
      <c r="D5" s="41" t="s">
        <v>17</v>
      </c>
      <c r="E5" s="41" t="s">
        <v>18</v>
      </c>
      <c r="F5" s="42" t="s">
        <v>19</v>
      </c>
      <c r="G5" s="43" t="s">
        <v>20</v>
      </c>
    </row>
    <row r="6" spans="1:7" x14ac:dyDescent="0.25">
      <c r="A6" s="45">
        <v>1</v>
      </c>
      <c r="B6" s="46">
        <v>5688</v>
      </c>
      <c r="C6" s="47" t="s">
        <v>21</v>
      </c>
      <c r="D6" s="47" t="s">
        <v>11</v>
      </c>
      <c r="E6" s="48" t="s">
        <v>22</v>
      </c>
      <c r="F6" s="49">
        <v>-4694.6099999999997</v>
      </c>
      <c r="G6" s="50">
        <v>46139</v>
      </c>
    </row>
    <row r="7" spans="1:7" x14ac:dyDescent="0.25">
      <c r="A7" s="45">
        <v>2</v>
      </c>
      <c r="B7" s="46">
        <v>5689</v>
      </c>
      <c r="C7" s="47" t="s">
        <v>21</v>
      </c>
      <c r="D7" s="47" t="s">
        <v>11</v>
      </c>
      <c r="E7" s="48" t="s">
        <v>22</v>
      </c>
      <c r="F7" s="49">
        <v>-5400</v>
      </c>
      <c r="G7" s="50">
        <v>46139</v>
      </c>
    </row>
    <row r="8" spans="1:7" x14ac:dyDescent="0.25">
      <c r="A8" s="45">
        <v>3</v>
      </c>
      <c r="B8" s="46">
        <v>18064</v>
      </c>
      <c r="C8" s="47" t="s">
        <v>21</v>
      </c>
      <c r="D8" s="47" t="s">
        <v>11</v>
      </c>
      <c r="E8" s="48" t="s">
        <v>23</v>
      </c>
      <c r="F8" s="49">
        <v>-6396.44</v>
      </c>
      <c r="G8" s="50">
        <v>46139</v>
      </c>
    </row>
    <row r="9" spans="1:7" x14ac:dyDescent="0.25">
      <c r="A9" s="45">
        <v>4</v>
      </c>
      <c r="B9" s="46">
        <v>30658</v>
      </c>
      <c r="C9" s="47" t="s">
        <v>21</v>
      </c>
      <c r="D9" s="47" t="s">
        <v>11</v>
      </c>
      <c r="E9" s="48" t="s">
        <v>24</v>
      </c>
      <c r="F9" s="49">
        <v>-6875.22</v>
      </c>
      <c r="G9" s="50">
        <v>46139</v>
      </c>
    </row>
    <row r="10" spans="1:7" x14ac:dyDescent="0.25">
      <c r="A10" s="45">
        <v>5</v>
      </c>
      <c r="B10" s="46">
        <v>30659</v>
      </c>
      <c r="C10" s="47" t="s">
        <v>21</v>
      </c>
      <c r="D10" s="47" t="s">
        <v>11</v>
      </c>
      <c r="E10" s="48" t="s">
        <v>24</v>
      </c>
      <c r="F10" s="49">
        <v>-11279.88</v>
      </c>
      <c r="G10" s="50">
        <v>46139</v>
      </c>
    </row>
    <row r="11" spans="1:7" x14ac:dyDescent="0.25">
      <c r="A11" s="45">
        <v>6</v>
      </c>
      <c r="B11" s="46">
        <v>30660</v>
      </c>
      <c r="C11" s="47" t="s">
        <v>21</v>
      </c>
      <c r="D11" s="47" t="s">
        <v>11</v>
      </c>
      <c r="E11" s="48" t="s">
        <v>24</v>
      </c>
      <c r="F11" s="49">
        <v>-6875.22</v>
      </c>
      <c r="G11" s="50">
        <v>46139</v>
      </c>
    </row>
    <row r="12" spans="1:7" x14ac:dyDescent="0.25">
      <c r="A12" s="45">
        <v>7</v>
      </c>
      <c r="B12" s="46">
        <v>41568</v>
      </c>
      <c r="C12" s="47" t="s">
        <v>21</v>
      </c>
      <c r="D12" s="47" t="s">
        <v>11</v>
      </c>
      <c r="E12" s="48" t="s">
        <v>25</v>
      </c>
      <c r="F12" s="49">
        <v>-6875.22</v>
      </c>
      <c r="G12" s="50">
        <v>46139</v>
      </c>
    </row>
    <row r="13" spans="1:7" x14ac:dyDescent="0.25">
      <c r="A13" s="45">
        <v>8</v>
      </c>
      <c r="B13" s="46">
        <v>41581</v>
      </c>
      <c r="C13" s="47" t="s">
        <v>21</v>
      </c>
      <c r="D13" s="47" t="s">
        <v>11</v>
      </c>
      <c r="E13" s="48" t="s">
        <v>25</v>
      </c>
      <c r="F13" s="49">
        <v>-6878.22</v>
      </c>
      <c r="G13" s="50">
        <v>46139</v>
      </c>
    </row>
    <row r="14" spans="1:7" x14ac:dyDescent="0.25">
      <c r="A14" s="45">
        <v>9</v>
      </c>
      <c r="B14" s="46">
        <v>86900</v>
      </c>
      <c r="C14" s="47" t="s">
        <v>21</v>
      </c>
      <c r="D14" s="47" t="s">
        <v>11</v>
      </c>
      <c r="E14" s="48" t="s">
        <v>26</v>
      </c>
      <c r="F14" s="49">
        <v>-6875.22</v>
      </c>
      <c r="G14" s="50">
        <v>46139</v>
      </c>
    </row>
    <row r="15" spans="1:7" x14ac:dyDescent="0.25">
      <c r="A15" s="45">
        <v>10</v>
      </c>
      <c r="B15" s="46">
        <v>86965</v>
      </c>
      <c r="C15" s="47" t="s">
        <v>21</v>
      </c>
      <c r="D15" s="47" t="s">
        <v>11</v>
      </c>
      <c r="E15" s="48" t="s">
        <v>26</v>
      </c>
      <c r="F15" s="49">
        <v>-5340.33</v>
      </c>
      <c r="G15" s="50">
        <v>46139</v>
      </c>
    </row>
    <row r="16" spans="1:7" x14ac:dyDescent="0.25">
      <c r="A16" s="45">
        <v>11</v>
      </c>
      <c r="B16" s="46">
        <v>101890</v>
      </c>
      <c r="C16" s="47" t="s">
        <v>21</v>
      </c>
      <c r="D16" s="47" t="s">
        <v>11</v>
      </c>
      <c r="E16" s="48" t="s">
        <v>27</v>
      </c>
      <c r="F16" s="49">
        <v>-463.48</v>
      </c>
      <c r="G16" s="50">
        <v>46139</v>
      </c>
    </row>
    <row r="17" spans="1:7" x14ac:dyDescent="0.25">
      <c r="A17" s="45">
        <v>12</v>
      </c>
      <c r="B17" s="46">
        <v>102813</v>
      </c>
      <c r="C17" s="47" t="s">
        <v>21</v>
      </c>
      <c r="D17" s="47" t="s">
        <v>11</v>
      </c>
      <c r="E17" s="48" t="s">
        <v>27</v>
      </c>
      <c r="F17" s="49">
        <v>-6396.44</v>
      </c>
      <c r="G17" s="50">
        <v>46139</v>
      </c>
    </row>
    <row r="18" spans="1:7" x14ac:dyDescent="0.25">
      <c r="A18" s="45">
        <v>13</v>
      </c>
      <c r="B18" s="46">
        <v>105296</v>
      </c>
      <c r="C18" s="47" t="s">
        <v>21</v>
      </c>
      <c r="D18" s="47" t="s">
        <v>11</v>
      </c>
      <c r="E18" s="48" t="s">
        <v>26</v>
      </c>
      <c r="F18" s="49">
        <v>-6875.22</v>
      </c>
      <c r="G18" s="50">
        <v>46139</v>
      </c>
    </row>
    <row r="19" spans="1:7" x14ac:dyDescent="0.25">
      <c r="A19" s="45">
        <v>14</v>
      </c>
      <c r="B19" s="46">
        <v>105452</v>
      </c>
      <c r="C19" s="47" t="s">
        <v>21</v>
      </c>
      <c r="D19" s="47" t="s">
        <v>11</v>
      </c>
      <c r="E19" s="48" t="s">
        <v>26</v>
      </c>
      <c r="F19" s="49">
        <v>-6875.22</v>
      </c>
      <c r="G19" s="50">
        <v>46139</v>
      </c>
    </row>
    <row r="20" spans="1:7" x14ac:dyDescent="0.25">
      <c r="A20" s="45">
        <v>15</v>
      </c>
      <c r="B20" s="46">
        <v>105684</v>
      </c>
      <c r="C20" s="47" t="s">
        <v>21</v>
      </c>
      <c r="D20" s="47" t="s">
        <v>11</v>
      </c>
      <c r="E20" s="48" t="s">
        <v>26</v>
      </c>
      <c r="F20" s="49">
        <v>-6875.22</v>
      </c>
      <c r="G20" s="50">
        <v>46139</v>
      </c>
    </row>
    <row r="21" spans="1:7" x14ac:dyDescent="0.25">
      <c r="A21" s="45">
        <v>16</v>
      </c>
      <c r="B21" s="46">
        <v>495802</v>
      </c>
      <c r="C21" s="47" t="s">
        <v>21</v>
      </c>
      <c r="D21" s="47" t="s">
        <v>11</v>
      </c>
      <c r="E21" s="48" t="s">
        <v>28</v>
      </c>
      <c r="F21" s="49">
        <v>-6887.32</v>
      </c>
      <c r="G21" s="50">
        <v>46139</v>
      </c>
    </row>
    <row r="22" spans="1:7" x14ac:dyDescent="0.25">
      <c r="A22" s="45">
        <v>17</v>
      </c>
      <c r="B22" s="46">
        <v>496624</v>
      </c>
      <c r="C22" s="47" t="s">
        <v>21</v>
      </c>
      <c r="D22" s="47" t="s">
        <v>11</v>
      </c>
      <c r="E22" s="48" t="s">
        <v>28</v>
      </c>
      <c r="F22" s="49">
        <v>-6887.32</v>
      </c>
      <c r="G22" s="50">
        <v>46139</v>
      </c>
    </row>
    <row r="23" spans="1:7" ht="15.75" thickBot="1" x14ac:dyDescent="0.3">
      <c r="A23" s="45">
        <v>18</v>
      </c>
      <c r="B23" s="46">
        <v>497111</v>
      </c>
      <c r="C23" s="47" t="s">
        <v>21</v>
      </c>
      <c r="D23" s="47" t="s">
        <v>11</v>
      </c>
      <c r="E23" s="48" t="s">
        <v>28</v>
      </c>
      <c r="F23" s="49">
        <v>-6887.32</v>
      </c>
      <c r="G23" s="50">
        <v>46139</v>
      </c>
    </row>
    <row r="24" spans="1:7" s="56" customFormat="1" ht="26.45" customHeight="1" thickBot="1" x14ac:dyDescent="0.3">
      <c r="A24" s="51" t="s">
        <v>29</v>
      </c>
      <c r="B24" s="52"/>
      <c r="C24" s="52"/>
      <c r="D24" s="52"/>
      <c r="E24" s="53"/>
      <c r="F24" s="54">
        <f>SUM(F6:F23)</f>
        <v>-115637.90000000002</v>
      </c>
      <c r="G24" s="55"/>
    </row>
  </sheetData>
  <autoFilter ref="A5:G24" xr:uid="{976D4B08-F492-419D-B5F0-494842D75A0E}"/>
  <mergeCells count="3">
    <mergeCell ref="A1:G1"/>
    <mergeCell ref="A2:G3"/>
    <mergeCell ref="A24:E24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A58C4C-017E-403C-B238-BC4B89343AC7}"/>
</file>

<file path=customXml/itemProps2.xml><?xml version="1.0" encoding="utf-8"?>
<ds:datastoreItem xmlns:ds="http://schemas.openxmlformats.org/officeDocument/2006/customXml" ds:itemID="{C95A0A71-65C1-4BAF-B376-B326817B0F0D}"/>
</file>

<file path=customXml/itemProps3.xml><?xml version="1.0" encoding="utf-8"?>
<ds:datastoreItem xmlns:ds="http://schemas.openxmlformats.org/officeDocument/2006/customXml" ds:itemID="{990D90EF-509F-4C12-B69D-E8648C2328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CAPA</vt:lpstr>
      <vt:lpstr>ORDEM BANCÁRIA</vt:lpstr>
      <vt:lpstr>FLUXO DE CAIXA</vt:lpstr>
      <vt:lpstr>COMPOSIÇÃO DAS DESPESAS</vt:lpstr>
      <vt:lpstr>CAPA!Area_de_impressao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2026-05-18T13:23:58Z</cp:lastPrinted>
  <dcterms:created xsi:type="dcterms:W3CDTF">2026-05-18T13:22:00Z</dcterms:created>
  <dcterms:modified xsi:type="dcterms:W3CDTF">2026-05-18T13:24:05Z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951800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